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K:\Gems_D\BFD\Report to OCA\2020_Transparency\"/>
    </mc:Choice>
  </mc:AlternateContent>
  <xr:revisionPtr revIDLastSave="0" documentId="8_{A5296268-051D-4B3A-9425-9DEC7F9A98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thfinance" sheetId="14" r:id="rId1"/>
  </sheets>
  <definedNames>
    <definedName name="\a">#REF!</definedName>
    <definedName name="\b">#REF!</definedName>
    <definedName name="_93">#REF!</definedName>
    <definedName name="B">#REF!</definedName>
    <definedName name="_xlnm.Print_Area" localSheetId="0">methfinance!$A$1:$K$29</definedName>
    <definedName name="Print_Area_MI">#REF!</definedName>
    <definedName name="PRINT_TITLES_MI">#REF!</definedName>
    <definedName name="TIME">#REF!</definedName>
    <definedName name="Z_E22A0BC1_1ECD_4670_8BAB_5391F399CD05_.wvu.Cols" localSheetId="0" hidden="1">methfinance!#REF!</definedName>
    <definedName name="Z_E22A0BC1_1ECD_4670_8BAB_5391F399CD05_.wvu.PrintArea" localSheetId="0" hidden="1">methfinance!$A$1:$K$29</definedName>
  </definedNames>
  <calcPr calcId="191029"/>
  <customWorkbookViews>
    <customWorkbookView name="Billy Garton - Personal View" guid="{E22A0BC1-1ECD-4670-8BAB-5391F399CD05}" mergeInterval="0" personalView="1" maximized="1" windowWidth="1020" windowHeight="623" tabRatio="640" activeSheetId="6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9" i="14" l="1"/>
  <c r="J29" i="14"/>
  <c r="I29" i="14"/>
  <c r="H29" i="14"/>
  <c r="K22" i="14"/>
  <c r="J22" i="14"/>
  <c r="K17" i="14"/>
  <c r="K16" i="14"/>
  <c r="K15" i="14"/>
  <c r="K14" i="14"/>
  <c r="K13" i="14"/>
  <c r="K12" i="14"/>
  <c r="K11" i="14"/>
  <c r="K10" i="14"/>
  <c r="J17" i="14"/>
  <c r="J16" i="14"/>
  <c r="J15" i="14"/>
  <c r="J14" i="14"/>
  <c r="J13" i="14"/>
  <c r="J12" i="14"/>
  <c r="J11" i="14"/>
  <c r="J10" i="14"/>
  <c r="I17" i="14"/>
  <c r="H17" i="14"/>
</calcChain>
</file>

<file path=xl/sharedStrings.xml><?xml version="1.0" encoding="utf-8"?>
<sst xmlns="http://schemas.openxmlformats.org/spreadsheetml/2006/main" count="30" uniqueCount="26">
  <si>
    <t>TOTAL BUDGET</t>
  </si>
  <si>
    <t>Salaries, Wages &amp; Related</t>
  </si>
  <si>
    <t>Employee Benefits</t>
  </si>
  <si>
    <t>Office &amp; Field Operations</t>
  </si>
  <si>
    <t>Computer Operations</t>
  </si>
  <si>
    <t>Professional Services</t>
  </si>
  <si>
    <t>Capital Expenditures</t>
  </si>
  <si>
    <t>BUDGET</t>
  </si>
  <si>
    <t>Number of Positions</t>
  </si>
  <si>
    <t>BUDGETED EXPENDITURES</t>
  </si>
  <si>
    <t>%</t>
  </si>
  <si>
    <t>Account Groups</t>
  </si>
  <si>
    <t>Office Space, Utilities &amp; Maint.</t>
  </si>
  <si>
    <t>Jurisdiction Allocations</t>
  </si>
  <si>
    <t>Interest Income</t>
  </si>
  <si>
    <t>Other Income</t>
  </si>
  <si>
    <t xml:space="preserve">    General Fund</t>
  </si>
  <si>
    <t xml:space="preserve">    Internal Service Fund</t>
  </si>
  <si>
    <t>Part-time &amp; Seasonal FTEs</t>
  </si>
  <si>
    <t>Application of Unrestricted Funds</t>
  </si>
  <si>
    <t>Application of Restricted Funds</t>
  </si>
  <si>
    <t>(Decrease)</t>
  </si>
  <si>
    <t>Increase</t>
  </si>
  <si>
    <t>Change</t>
  </si>
  <si>
    <t>REVENUES</t>
  </si>
  <si>
    <t>TOTAL REVENUES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</si>
</sst>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6" formatCode="&quot;$&quot;#,##0_);[Red]\(&quot;$&quot;#,##0\)"/>
    <numFmt numFmtId="164" formatCode="0_);[Red]\(0\)"/>
    <numFmt numFmtId="165" formatCode="#,##0.0_);\(#,##0.0\)"/>
  </numFmts>
  <fonts count="24" x14ac:knownFonts="1">
    <font>
      <sz val="10"/>
      <name val="Verdana"/>
      <family val="2"/>
    </font>
    <font>
      <sz val="10"/>
      <name val="MS Sans Serif"/>
      <family val="2"/>
    </font>
    <font>
      <b/>
      <sz val="12"/>
      <name val="Arial"/>
      <family val="2"/>
    </font>
    <font>
      <sz val="10"/>
      <name val="Arial"/>
      <family val="2"/>
    </font>
    <font>
      <u/>
      <sz val="12"/>
      <name val="Verdana"/>
      <family val="2"/>
    </font>
    <font>
      <sz val="12"/>
      <name val="Verdan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</borders>
  <cellStyleXfs count="46">
    <xf numFmtId="38" fontId="0" fillId="0" borderId="0">
      <alignment horizontal="right"/>
    </xf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2" fillId="0" borderId="3" applyNumberFormat="0" applyAlignment="0" applyProtection="0">
      <alignment horizontal="left" vertical="center"/>
    </xf>
    <xf numFmtId="0" fontId="2" fillId="0" borderId="4">
      <alignment horizontal="left" vertical="center"/>
    </xf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8" applyNumberFormat="0" applyFill="0" applyAlignment="0" applyProtection="0"/>
    <xf numFmtId="0" fontId="19" fillId="22" borderId="0" applyNumberFormat="0" applyBorder="0" applyAlignment="0" applyProtection="0"/>
    <xf numFmtId="38" fontId="3" fillId="0" borderId="0"/>
    <xf numFmtId="0" fontId="6" fillId="23" borderId="9" applyNumberFormat="0" applyFont="0" applyAlignment="0" applyProtection="0"/>
    <xf numFmtId="0" fontId="20" fillId="20" borderId="10" applyNumberFormat="0" applyAlignment="0" applyProtection="0"/>
    <xf numFmtId="9" fontId="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1" applyNumberFormat="0" applyFill="0" applyAlignment="0" applyProtection="0"/>
    <xf numFmtId="0" fontId="23" fillId="0" borderId="0" applyNumberFormat="0" applyFill="0" applyBorder="0" applyAlignment="0" applyProtection="0"/>
  </cellStyleXfs>
  <cellXfs count="18">
    <xf numFmtId="38" fontId="0" fillId="0" borderId="0" xfId="0">
      <alignment horizontal="right"/>
    </xf>
    <xf numFmtId="38" fontId="4" fillId="0" borderId="0" xfId="39" applyFont="1"/>
    <xf numFmtId="38" fontId="5" fillId="0" borderId="0" xfId="39" applyFont="1"/>
    <xf numFmtId="38" fontId="5" fillId="0" borderId="12" xfId="39" applyFont="1" applyBorder="1" applyAlignment="1">
      <alignment horizontal="center"/>
    </xf>
    <xf numFmtId="6" fontId="5" fillId="0" borderId="0" xfId="39" applyNumberFormat="1" applyFont="1"/>
    <xf numFmtId="38" fontId="5" fillId="0" borderId="12" xfId="39" applyFont="1" applyBorder="1"/>
    <xf numFmtId="38" fontId="5" fillId="0" borderId="0" xfId="39" applyFont="1" applyAlignment="1">
      <alignment horizontal="center"/>
    </xf>
    <xf numFmtId="10" fontId="5" fillId="0" borderId="0" xfId="39" applyNumberFormat="1" applyFont="1"/>
    <xf numFmtId="164" fontId="5" fillId="0" borderId="0" xfId="39" quotePrefix="1" applyNumberFormat="1" applyFont="1" applyAlignment="1">
      <alignment horizontal="center"/>
    </xf>
    <xf numFmtId="164" fontId="5" fillId="0" borderId="0" xfId="39" applyNumberFormat="1" applyFont="1"/>
    <xf numFmtId="37" fontId="5" fillId="0" borderId="0" xfId="39" applyNumberFormat="1" applyFont="1"/>
    <xf numFmtId="37" fontId="5" fillId="0" borderId="12" xfId="39" applyNumberFormat="1" applyFont="1" applyBorder="1"/>
    <xf numFmtId="165" fontId="5" fillId="0" borderId="0" xfId="39" applyNumberFormat="1" applyFont="1"/>
    <xf numFmtId="38" fontId="5" fillId="0" borderId="0" xfId="0" applyFont="1" applyAlignment="1">
      <alignment horizontal="left" vertical="center"/>
    </xf>
    <xf numFmtId="5" fontId="5" fillId="0" borderId="0" xfId="39" applyNumberFormat="1" applyFont="1"/>
    <xf numFmtId="10" fontId="5" fillId="0" borderId="0" xfId="42" applyNumberFormat="1" applyFont="1"/>
    <xf numFmtId="10" fontId="5" fillId="0" borderId="12" xfId="42" applyNumberFormat="1" applyFont="1" applyBorder="1"/>
    <xf numFmtId="165" fontId="5" fillId="0" borderId="12" xfId="39" applyNumberFormat="1" applyFont="1" applyBorder="1"/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er1" xfId="30" xr:uid="{00000000-0005-0000-0000-00001D000000}"/>
    <cellStyle name="Header2" xfId="31" xr:uid="{00000000-0005-0000-0000-00001E000000}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_05METHFINANCE" xfId="39" xr:uid="{00000000-0005-0000-0000-000027000000}"/>
    <cellStyle name="Note" xfId="40" builtinId="10" customBuiltin="1"/>
    <cellStyle name="Output" xfId="41" builtinId="21" customBuiltin="1"/>
    <cellStyle name="Percent" xfId="42" builtinId="5"/>
    <cellStyle name="Title" xfId="43" builtinId="15" customBuiltin="1"/>
    <cellStyle name="Total" xfId="44" builtinId="25" customBuiltin="1"/>
    <cellStyle name="Warning Text" xfId="4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K30"/>
  <sheetViews>
    <sheetView showGridLines="0" tabSelected="1" workbookViewId="0">
      <selection activeCell="L30" sqref="L30"/>
    </sheetView>
  </sheetViews>
  <sheetFormatPr defaultColWidth="8" defaultRowHeight="15" x14ac:dyDescent="0.2"/>
  <cols>
    <col min="1" max="1" width="39.375" style="2" customWidth="1"/>
    <col min="2" max="2" width="3.625" style="2" customWidth="1"/>
    <col min="3" max="3" width="14.875" style="2" hidden="1" customWidth="1"/>
    <col min="4" max="4" width="2" style="2" hidden="1" customWidth="1"/>
    <col min="5" max="5" width="16.25" style="2" hidden="1" customWidth="1"/>
    <col min="6" max="6" width="2.625" style="2" customWidth="1"/>
    <col min="7" max="7" width="16.875" style="2" hidden="1" customWidth="1"/>
    <col min="8" max="9" width="16.875" style="2" customWidth="1"/>
    <col min="10" max="10" width="15.75" style="2" customWidth="1"/>
    <col min="11" max="11" width="11.5" style="2" bestFit="1" customWidth="1"/>
    <col min="12" max="12" width="9.375" style="2" bestFit="1" customWidth="1"/>
    <col min="13" max="16384" width="8" style="2"/>
  </cols>
  <sheetData>
    <row r="4" spans="1:11" x14ac:dyDescent="0.2">
      <c r="A4" s="1" t="s">
        <v>9</v>
      </c>
      <c r="C4" s="8">
        <v>2011</v>
      </c>
      <c r="D4" s="9"/>
      <c r="E4" s="8">
        <v>2012</v>
      </c>
      <c r="F4" s="8"/>
      <c r="G4" s="8">
        <v>2013</v>
      </c>
      <c r="H4" s="8">
        <v>2019</v>
      </c>
      <c r="I4" s="8">
        <v>2020</v>
      </c>
      <c r="J4" s="6" t="s">
        <v>22</v>
      </c>
      <c r="K4" s="6" t="s">
        <v>10</v>
      </c>
    </row>
    <row r="5" spans="1:11" x14ac:dyDescent="0.2">
      <c r="C5" s="3" t="s">
        <v>7</v>
      </c>
      <c r="E5" s="3" t="s">
        <v>7</v>
      </c>
      <c r="F5" s="3"/>
      <c r="G5" s="3" t="s">
        <v>7</v>
      </c>
      <c r="H5" s="3" t="s">
        <v>7</v>
      </c>
      <c r="I5" s="3" t="s">
        <v>7</v>
      </c>
      <c r="J5" s="3" t="s">
        <v>21</v>
      </c>
      <c r="K5" s="3" t="s">
        <v>23</v>
      </c>
    </row>
    <row r="6" spans="1:11" x14ac:dyDescent="0.2">
      <c r="A6" s="1" t="s">
        <v>11</v>
      </c>
    </row>
    <row r="7" spans="1:11" x14ac:dyDescent="0.2">
      <c r="A7" s="2" t="s">
        <v>8</v>
      </c>
      <c r="C7" s="2">
        <v>630</v>
      </c>
      <c r="E7" s="12">
        <v>623</v>
      </c>
      <c r="F7" s="12"/>
      <c r="G7" s="12">
        <v>623</v>
      </c>
      <c r="H7" s="12">
        <v>661</v>
      </c>
      <c r="I7" s="12">
        <v>662</v>
      </c>
      <c r="J7" s="12">
        <v>1</v>
      </c>
      <c r="K7" s="15">
        <v>1.5E-3</v>
      </c>
    </row>
    <row r="8" spans="1:11" x14ac:dyDescent="0.2">
      <c r="A8" s="13" t="s">
        <v>18</v>
      </c>
      <c r="E8" s="12">
        <v>5.7132800000000001</v>
      </c>
      <c r="F8" s="12"/>
      <c r="G8" s="12">
        <v>7.4</v>
      </c>
      <c r="H8" s="12">
        <v>12.9</v>
      </c>
      <c r="I8" s="12">
        <v>11.7</v>
      </c>
      <c r="J8" s="12">
        <v>-1.2</v>
      </c>
      <c r="K8" s="15">
        <v>-9.5100000000000004E-2</v>
      </c>
    </row>
    <row r="9" spans="1:11" x14ac:dyDescent="0.2">
      <c r="J9" s="12"/>
      <c r="K9" s="15"/>
    </row>
    <row r="10" spans="1:11" x14ac:dyDescent="0.2">
      <c r="A10" s="2" t="s">
        <v>1</v>
      </c>
      <c r="C10" s="4">
        <v>30986417</v>
      </c>
      <c r="D10" s="4"/>
      <c r="E10" s="4">
        <v>30668594</v>
      </c>
      <c r="F10" s="4"/>
      <c r="G10" s="4">
        <v>32067635</v>
      </c>
      <c r="H10" s="10">
        <v>42101764</v>
      </c>
      <c r="I10" s="10">
        <v>43414381</v>
      </c>
      <c r="J10" s="10">
        <f>I10-H10</f>
        <v>1312617</v>
      </c>
      <c r="K10" s="15">
        <f>J10/H10</f>
        <v>3.1177244734923695E-2</v>
      </c>
    </row>
    <row r="11" spans="1:11" x14ac:dyDescent="0.2">
      <c r="A11" s="2" t="s">
        <v>2</v>
      </c>
      <c r="C11" s="2">
        <v>11585936</v>
      </c>
      <c r="E11" s="2">
        <v>12241512.449999999</v>
      </c>
      <c r="G11" s="2">
        <v>12066968.85</v>
      </c>
      <c r="H11" s="10">
        <v>16729308</v>
      </c>
      <c r="I11" s="10">
        <v>17641334</v>
      </c>
      <c r="J11" s="10">
        <f>I11-H11</f>
        <v>912026</v>
      </c>
      <c r="K11" s="15">
        <f>J11/H11</f>
        <v>5.4516660222885489E-2</v>
      </c>
    </row>
    <row r="12" spans="1:11" x14ac:dyDescent="0.2">
      <c r="A12" s="2" t="s">
        <v>3</v>
      </c>
      <c r="C12" s="2">
        <v>4677554</v>
      </c>
      <c r="E12" s="2">
        <v>4506906.5999999996</v>
      </c>
      <c r="G12" s="2">
        <v>4584898</v>
      </c>
      <c r="H12" s="10">
        <v>5986411</v>
      </c>
      <c r="I12" s="10">
        <v>7144178</v>
      </c>
      <c r="J12" s="10">
        <f>I12-H12</f>
        <v>1157767</v>
      </c>
      <c r="K12" s="15">
        <f>J12/H12</f>
        <v>0.19339918358428781</v>
      </c>
    </row>
    <row r="13" spans="1:11" x14ac:dyDescent="0.2">
      <c r="A13" s="2" t="s">
        <v>4</v>
      </c>
      <c r="C13" s="2">
        <v>1018822</v>
      </c>
      <c r="E13" s="2">
        <v>956990</v>
      </c>
      <c r="G13" s="2">
        <v>1224621</v>
      </c>
      <c r="H13" s="10">
        <v>2035079</v>
      </c>
      <c r="I13" s="10">
        <v>2102445</v>
      </c>
      <c r="J13" s="10">
        <f>I13-H13</f>
        <v>67366</v>
      </c>
      <c r="K13" s="15">
        <f>J13/H13</f>
        <v>3.3102400447353644E-2</v>
      </c>
    </row>
    <row r="14" spans="1:11" x14ac:dyDescent="0.2">
      <c r="A14" s="2" t="s">
        <v>5</v>
      </c>
      <c r="C14" s="2">
        <v>6747114</v>
      </c>
      <c r="E14" s="2">
        <v>7064399.5</v>
      </c>
      <c r="G14" s="2">
        <v>9477431</v>
      </c>
      <c r="H14" s="10">
        <v>16308806</v>
      </c>
      <c r="I14" s="10">
        <v>15492806</v>
      </c>
      <c r="J14" s="10">
        <f>I14-H14</f>
        <v>-816000</v>
      </c>
      <c r="K14" s="15">
        <f>J14/H14</f>
        <v>-5.0034318882694419E-2</v>
      </c>
    </row>
    <row r="15" spans="1:11" x14ac:dyDescent="0.2">
      <c r="A15" s="2" t="s">
        <v>12</v>
      </c>
      <c r="C15" s="2">
        <v>3773898</v>
      </c>
      <c r="E15" s="2">
        <v>3963520</v>
      </c>
      <c r="G15" s="2">
        <v>4142677</v>
      </c>
      <c r="H15" s="10">
        <v>4858163</v>
      </c>
      <c r="I15" s="10">
        <v>4858163</v>
      </c>
      <c r="J15" s="10">
        <f>I15-H15</f>
        <v>0</v>
      </c>
      <c r="K15" s="15">
        <f>J15/H15</f>
        <v>0</v>
      </c>
    </row>
    <row r="16" spans="1:11" x14ac:dyDescent="0.2">
      <c r="A16" s="2" t="s">
        <v>6</v>
      </c>
      <c r="C16" s="5">
        <v>0</v>
      </c>
      <c r="E16" s="5">
        <v>739880</v>
      </c>
      <c r="F16" s="5"/>
      <c r="G16" s="5">
        <v>156999</v>
      </c>
      <c r="H16" s="11">
        <v>75000</v>
      </c>
      <c r="I16" s="11">
        <v>75000</v>
      </c>
      <c r="J16" s="11">
        <f>I16-H16</f>
        <v>0</v>
      </c>
      <c r="K16" s="16">
        <f>J16/H16</f>
        <v>0</v>
      </c>
    </row>
    <row r="17" spans="1:11" x14ac:dyDescent="0.2">
      <c r="A17" s="6" t="s">
        <v>0</v>
      </c>
      <c r="C17" s="4">
        <v>58789741</v>
      </c>
      <c r="E17" s="14">
        <v>60141802.550000004</v>
      </c>
      <c r="F17" s="14"/>
      <c r="G17" s="14">
        <v>63721229.850000001</v>
      </c>
      <c r="H17" s="4">
        <f>SUM(H10:H16)</f>
        <v>88094531</v>
      </c>
      <c r="I17" s="4">
        <f>SUM(I10:I16)</f>
        <v>90728307</v>
      </c>
      <c r="J17" s="4">
        <f>SUM(J10:J16)</f>
        <v>2633776</v>
      </c>
      <c r="K17" s="15">
        <f>J17/H17</f>
        <v>2.98971567258812E-2</v>
      </c>
    </row>
    <row r="18" spans="1:11" x14ac:dyDescent="0.2">
      <c r="J18" s="12"/>
      <c r="K18" s="15"/>
    </row>
    <row r="19" spans="1:11" x14ac:dyDescent="0.2">
      <c r="J19" s="12"/>
      <c r="K19" s="15"/>
    </row>
    <row r="20" spans="1:11" x14ac:dyDescent="0.2">
      <c r="J20" s="12"/>
      <c r="K20" s="15"/>
    </row>
    <row r="21" spans="1:11" x14ac:dyDescent="0.2">
      <c r="A21" s="1" t="s">
        <v>24</v>
      </c>
      <c r="J21" s="12"/>
      <c r="K21" s="15"/>
    </row>
    <row r="22" spans="1:11" x14ac:dyDescent="0.2">
      <c r="A22" s="2" t="s">
        <v>13</v>
      </c>
      <c r="C22" s="4">
        <v>56089741</v>
      </c>
      <c r="D22" s="4">
        <v>0</v>
      </c>
      <c r="E22" s="4">
        <v>57441802.550000004</v>
      </c>
      <c r="F22" s="4"/>
      <c r="G22" s="4">
        <v>60791229.850000001</v>
      </c>
      <c r="H22" s="10">
        <v>88094531</v>
      </c>
      <c r="I22" s="10">
        <v>90728307</v>
      </c>
      <c r="J22" s="12">
        <f>I22-H22</f>
        <v>2633776</v>
      </c>
      <c r="K22" s="15">
        <f>J22/H22</f>
        <v>2.98971567258812E-2</v>
      </c>
    </row>
    <row r="23" spans="1:11" x14ac:dyDescent="0.2">
      <c r="A23" s="2" t="s">
        <v>14</v>
      </c>
      <c r="C23" s="2">
        <v>100000</v>
      </c>
      <c r="E23" s="2">
        <v>30000</v>
      </c>
      <c r="G23" s="2">
        <v>30000</v>
      </c>
      <c r="H23" s="10">
        <v>0</v>
      </c>
      <c r="I23" s="10">
        <v>0</v>
      </c>
      <c r="J23" s="12">
        <v>0</v>
      </c>
      <c r="K23" s="15">
        <v>0</v>
      </c>
    </row>
    <row r="24" spans="1:11" x14ac:dyDescent="0.2">
      <c r="A24" s="2" t="s">
        <v>15</v>
      </c>
      <c r="C24" s="2">
        <v>600000</v>
      </c>
      <c r="E24" s="2">
        <v>600000</v>
      </c>
      <c r="G24" s="2">
        <v>600000</v>
      </c>
      <c r="H24" s="10">
        <v>0</v>
      </c>
      <c r="I24" s="10">
        <v>0</v>
      </c>
      <c r="J24" s="12">
        <v>0</v>
      </c>
      <c r="K24" s="15">
        <v>0</v>
      </c>
    </row>
    <row r="25" spans="1:11" x14ac:dyDescent="0.2">
      <c r="A25" s="2" t="s">
        <v>20</v>
      </c>
      <c r="G25" s="2">
        <v>0</v>
      </c>
      <c r="H25" s="10">
        <v>0</v>
      </c>
      <c r="I25" s="10">
        <v>0</v>
      </c>
      <c r="J25" s="12">
        <v>0</v>
      </c>
      <c r="K25" s="15">
        <v>0</v>
      </c>
    </row>
    <row r="26" spans="1:11" x14ac:dyDescent="0.2">
      <c r="A26" s="2" t="s">
        <v>19</v>
      </c>
      <c r="H26" s="10"/>
      <c r="I26" s="10"/>
      <c r="J26" s="12"/>
      <c r="K26" s="15"/>
    </row>
    <row r="27" spans="1:11" x14ac:dyDescent="0.2">
      <c r="A27" s="2" t="s">
        <v>16</v>
      </c>
      <c r="C27" s="2">
        <v>2000000</v>
      </c>
      <c r="E27" s="2">
        <v>2070000</v>
      </c>
      <c r="G27" s="2">
        <v>2000000</v>
      </c>
      <c r="H27" s="10">
        <v>0</v>
      </c>
      <c r="I27" s="10">
        <v>0</v>
      </c>
      <c r="J27" s="12">
        <v>0</v>
      </c>
      <c r="K27" s="15">
        <v>0</v>
      </c>
    </row>
    <row r="28" spans="1:11" x14ac:dyDescent="0.2">
      <c r="A28" s="2" t="s">
        <v>17</v>
      </c>
      <c r="C28" s="5">
        <v>0</v>
      </c>
      <c r="E28" s="5">
        <v>0</v>
      </c>
      <c r="F28" s="5"/>
      <c r="G28" s="5">
        <v>300000</v>
      </c>
      <c r="H28" s="11">
        <v>0</v>
      </c>
      <c r="I28" s="11">
        <v>0</v>
      </c>
      <c r="J28" s="17">
        <v>0</v>
      </c>
      <c r="K28" s="16">
        <v>0</v>
      </c>
    </row>
    <row r="29" spans="1:11" x14ac:dyDescent="0.2">
      <c r="A29" s="6" t="s">
        <v>25</v>
      </c>
      <c r="C29" s="4">
        <v>58789741</v>
      </c>
      <c r="E29" s="4">
        <v>60141802.550000004</v>
      </c>
      <c r="F29" s="4"/>
      <c r="G29" s="4">
        <v>63721229.850000001</v>
      </c>
      <c r="H29" s="4">
        <f>SUM(H22:H28)</f>
        <v>88094531</v>
      </c>
      <c r="I29" s="4">
        <f>SUM(I22:I28)</f>
        <v>90728307</v>
      </c>
      <c r="J29" s="4">
        <f>SUM(J22:J28)</f>
        <v>2633776</v>
      </c>
      <c r="K29" s="15">
        <f>J29/H29</f>
        <v>2.98971567258812E-2</v>
      </c>
    </row>
    <row r="30" spans="1:11" x14ac:dyDescent="0.2">
      <c r="K30" s="7"/>
    </row>
  </sheetData>
  <phoneticPr fontId="3" type="noConversion"/>
  <printOptions horizontalCentered="1"/>
  <pageMargins left="0.75" right="0.75" top="1.22" bottom="1" header="0.84" footer="0.5"/>
  <pageSetup scale="74" firstPageNumber="8" orientation="portrait" useFirstPageNumber="1" r:id="rId1"/>
  <headerFooter alignWithMargins="0">
    <oddHeader>&amp;C&amp;12EXPENDITURE SUMMARY AND METHOD OF FINANCING
2015 BUDGET</oddHeader>
    <oddFooter>&amp;C&amp;11&amp;P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methfinance</vt:lpstr>
      <vt:lpstr>methfinance!Print_Area</vt:lpstr>
    </vt:vector>
  </TitlesOfParts>
  <Company>HCAD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Billy  Garton</dc:creator>
  <cp:lastModifiedBy>Tracey Dang</cp:lastModifiedBy>
  <cp:lastPrinted>2014-04-21T14:43:55Z</cp:lastPrinted>
  <dcterms:created xsi:type="dcterms:W3CDTF">2004-02-05T15:24:18Z</dcterms:created>
  <dcterms:modified xsi:type="dcterms:W3CDTF">2023-07-22T15:01:18Z</dcterms:modified>
</cp:coreProperties>
</file>