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K:\Gems_D\BFD\Report to OCA_moved_20230821_kmc\2024_Transparency\"/>
    </mc:Choice>
  </mc:AlternateContent>
  <xr:revisionPtr revIDLastSave="0" documentId="8_{C1781564-6216-41B2-BD8A-7AC64D8154A0}" xr6:coauthVersionLast="47" xr6:coauthVersionMax="47" xr10:uidLastSave="{00000000-0000-0000-0000-000000000000}"/>
  <bookViews>
    <workbookView xWindow="28680" yWindow="-120" windowWidth="29040" windowHeight="15840" xr2:uid="{75ACF624-3497-4A9A-9049-0EADDE74CA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E27" i="1"/>
  <c r="E22" i="1"/>
  <c r="D22" i="1"/>
  <c r="E16" i="1"/>
  <c r="E15" i="1"/>
  <c r="E14" i="1"/>
  <c r="E13" i="1"/>
  <c r="E12" i="1"/>
  <c r="E11" i="1"/>
  <c r="E10" i="1"/>
  <c r="D16" i="1"/>
  <c r="D15" i="1"/>
  <c r="D14" i="1"/>
  <c r="D13" i="1"/>
  <c r="D12" i="1"/>
  <c r="D11" i="1"/>
  <c r="D10" i="1"/>
  <c r="D8" i="1"/>
  <c r="E8" i="1" s="1"/>
  <c r="D7" i="1"/>
  <c r="E7" i="1" s="1"/>
  <c r="C29" i="1"/>
  <c r="B29" i="1"/>
  <c r="D27" i="1"/>
  <c r="D25" i="1"/>
  <c r="C17" i="1"/>
  <c r="B17" i="1"/>
  <c r="D29" i="1" l="1"/>
  <c r="D17" i="1"/>
  <c r="E17" i="1" s="1"/>
</calcChain>
</file>

<file path=xl/sharedStrings.xml><?xml version="1.0" encoding="utf-8"?>
<sst xmlns="http://schemas.openxmlformats.org/spreadsheetml/2006/main" count="27" uniqueCount="26">
  <si>
    <t>BUDGETED EXPENDITURES</t>
  </si>
  <si>
    <t>%</t>
  </si>
  <si>
    <t>BUDGET</t>
  </si>
  <si>
    <t>Change</t>
  </si>
  <si>
    <t>Account Groups</t>
  </si>
  <si>
    <t>Number of Positions</t>
  </si>
  <si>
    <t>Part-time &amp; Seasonal FTEs</t>
  </si>
  <si>
    <t>Salaries, Wages &amp; Related</t>
  </si>
  <si>
    <t>Employee Benefits</t>
  </si>
  <si>
    <t>Office &amp; Field Operations</t>
  </si>
  <si>
    <t>Computer Operations</t>
  </si>
  <si>
    <t>Professional Services</t>
  </si>
  <si>
    <t>Office Space, Utilities &amp; Maint.</t>
  </si>
  <si>
    <t>Capital Expenditures</t>
  </si>
  <si>
    <t>TOTAL BUDGET</t>
  </si>
  <si>
    <t>Jurisdiction Allocations</t>
  </si>
  <si>
    <t>Interest Income</t>
  </si>
  <si>
    <t>Other Income</t>
  </si>
  <si>
    <t>Application of Restricted Funds</t>
  </si>
  <si>
    <t>Application of Unrestricted Funds</t>
  </si>
  <si>
    <t xml:space="preserve">    General Fund</t>
  </si>
  <si>
    <t xml:space="preserve">    Internal Service Fund</t>
  </si>
  <si>
    <t>Increase</t>
  </si>
  <si>
    <t>(Decrease)</t>
  </si>
  <si>
    <t>REVENUES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</si>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</sst>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0_);[Red]\(0\)"/>
    <numFmt numFmtId="165" formatCode="#,##0.0_);\(#,##0.0\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Verdana"/>
      <family val="2"/>
    </font>
    <font>
      <u/>
      <sz val="12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2" fillId="0" borderId="0"/>
  </cellStyleXfs>
  <cellXfs count="14">
    <xf numFmtId="0" fontId="0" fillId="0" borderId="0" xfId="0"/>
    <xf numFmtId="38" fontId="3" fillId="0" borderId="0" xfId="2" applyFont="1"/>
    <xf numFmtId="38" fontId="4" fillId="0" borderId="0" xfId="2" applyFont="1"/>
    <xf numFmtId="164" fontId="3" fillId="0" borderId="0" xfId="2" quotePrefix="1" applyNumberFormat="1" applyFont="1" applyAlignment="1">
      <alignment horizontal="center"/>
    </xf>
    <xf numFmtId="38" fontId="3" fillId="0" borderId="0" xfId="2" applyFont="1" applyAlignment="1">
      <alignment horizontal="center"/>
    </xf>
    <xf numFmtId="38" fontId="3" fillId="0" borderId="1" xfId="2" applyFont="1" applyBorder="1" applyAlignment="1">
      <alignment horizontal="center"/>
    </xf>
    <xf numFmtId="165" fontId="3" fillId="0" borderId="0" xfId="2" applyNumberFormat="1" applyFont="1"/>
    <xf numFmtId="10" fontId="3" fillId="0" borderId="0" xfId="1" applyNumberFormat="1" applyFont="1"/>
    <xf numFmtId="0" fontId="3" fillId="0" borderId="0" xfId="0" applyFont="1" applyAlignment="1">
      <alignment horizontal="left" vertical="center"/>
    </xf>
    <xf numFmtId="37" fontId="3" fillId="0" borderId="0" xfId="2" applyNumberFormat="1" applyFont="1"/>
    <xf numFmtId="37" fontId="3" fillId="0" borderId="1" xfId="2" applyNumberFormat="1" applyFont="1" applyBorder="1"/>
    <xf numFmtId="10" fontId="3" fillId="0" borderId="1" xfId="1" applyNumberFormat="1" applyFont="1" applyBorder="1"/>
    <xf numFmtId="5" fontId="3" fillId="0" borderId="0" xfId="2" applyNumberFormat="1" applyFont="1"/>
    <xf numFmtId="37" fontId="0" fillId="0" borderId="0" xfId="0" applyNumberFormat="1"/>
  </cellXfs>
  <cellStyles count="3">
    <cellStyle name="Normal" xfId="0" builtinId="0"/>
    <cellStyle name="Normal_05METHFINANCE" xfId="2" xr:uid="{564C7A6D-5A92-4262-8713-E106B4D50C0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FFAA3-A1FA-4E71-B3E0-40A8366F9FF3}">
  <dimension ref="A1:E30"/>
  <sheetViews>
    <sheetView tabSelected="1" workbookViewId="0">
      <selection activeCell="I25" sqref="I25"/>
    </sheetView>
  </sheetViews>
  <sheetFormatPr defaultRowHeight="15" x14ac:dyDescent="0.25"/>
  <cols>
    <col min="1" max="1" width="41.28515625" bestFit="1" customWidth="1"/>
    <col min="2" max="3" width="19.5703125" bestFit="1" customWidth="1"/>
    <col min="4" max="4" width="19.140625" bestFit="1" customWidth="1"/>
    <col min="5" max="5" width="12.7109375" bestFit="1" customWidth="1"/>
  </cols>
  <sheetData>
    <row r="1" spans="1:5" ht="15.75" x14ac:dyDescent="0.25">
      <c r="A1" s="1"/>
      <c r="B1" s="1"/>
      <c r="C1" s="1"/>
      <c r="D1" s="1"/>
      <c r="E1" s="1"/>
    </row>
    <row r="2" spans="1:5" ht="15.75" x14ac:dyDescent="0.25">
      <c r="A2" s="1"/>
      <c r="B2" s="1"/>
      <c r="C2" s="1"/>
      <c r="D2" s="1"/>
      <c r="E2" s="1"/>
    </row>
    <row r="3" spans="1:5" ht="15.75" x14ac:dyDescent="0.25">
      <c r="A3" s="1"/>
      <c r="B3" s="1"/>
      <c r="C3" s="1"/>
      <c r="D3" s="1"/>
      <c r="E3" s="1"/>
    </row>
    <row r="4" spans="1:5" ht="15.75" x14ac:dyDescent="0.25">
      <c r="A4" s="2" t="s">
        <v>0</v>
      </c>
      <c r="B4" s="3">
        <v>2024</v>
      </c>
      <c r="C4" s="3">
        <v>2025</v>
      </c>
      <c r="D4" s="4" t="s">
        <v>22</v>
      </c>
      <c r="E4" s="4" t="s">
        <v>1</v>
      </c>
    </row>
    <row r="5" spans="1:5" ht="15.75" x14ac:dyDescent="0.25">
      <c r="A5" s="1"/>
      <c r="B5" s="5" t="s">
        <v>2</v>
      </c>
      <c r="C5" s="5" t="s">
        <v>2</v>
      </c>
      <c r="D5" s="5" t="s">
        <v>23</v>
      </c>
      <c r="E5" s="5" t="s">
        <v>3</v>
      </c>
    </row>
    <row r="6" spans="1:5" ht="15.75" x14ac:dyDescent="0.25">
      <c r="A6" s="2" t="s">
        <v>4</v>
      </c>
      <c r="B6" s="1"/>
      <c r="C6" s="1"/>
      <c r="D6" s="1"/>
      <c r="E6" s="1"/>
    </row>
    <row r="7" spans="1:5" ht="15.75" x14ac:dyDescent="0.25">
      <c r="A7" s="1" t="s">
        <v>5</v>
      </c>
      <c r="B7" s="6">
        <v>697</v>
      </c>
      <c r="C7" s="6">
        <v>716</v>
      </c>
      <c r="D7" s="6">
        <f>C7-B7</f>
        <v>19</v>
      </c>
      <c r="E7" s="7">
        <f>+D7/B7</f>
        <v>2.7259684361549498E-2</v>
      </c>
    </row>
    <row r="8" spans="1:5" ht="15.75" x14ac:dyDescent="0.25">
      <c r="A8" s="8" t="s">
        <v>6</v>
      </c>
      <c r="B8" s="6">
        <v>12.4</v>
      </c>
      <c r="C8" s="6">
        <v>12.7</v>
      </c>
      <c r="D8" s="6">
        <f>C8-B8</f>
        <v>0.29999999999999893</v>
      </c>
      <c r="E8" s="7">
        <f>+D8/B8</f>
        <v>2.4193548387096687E-2</v>
      </c>
    </row>
    <row r="9" spans="1:5" ht="15.75" x14ac:dyDescent="0.25">
      <c r="A9" s="1"/>
      <c r="B9" s="1"/>
      <c r="C9" s="1"/>
      <c r="D9" s="6"/>
      <c r="E9" s="7"/>
    </row>
    <row r="10" spans="1:5" ht="15.75" x14ac:dyDescent="0.25">
      <c r="A10" s="1" t="s">
        <v>7</v>
      </c>
      <c r="B10" s="9">
        <v>53346669</v>
      </c>
      <c r="C10" s="9">
        <v>57287930</v>
      </c>
      <c r="D10" s="9">
        <f>C10-B10</f>
        <v>3941261</v>
      </c>
      <c r="E10" s="7">
        <f>+D10/B10</f>
        <v>7.3880170475123755E-2</v>
      </c>
    </row>
    <row r="11" spans="1:5" ht="15.75" x14ac:dyDescent="0.25">
      <c r="A11" s="1" t="s">
        <v>8</v>
      </c>
      <c r="B11" s="9">
        <v>19899347</v>
      </c>
      <c r="C11" s="9">
        <v>21403718</v>
      </c>
      <c r="D11" s="9">
        <f>C11-B11</f>
        <v>1504371</v>
      </c>
      <c r="E11" s="7">
        <f>+D11/B11</f>
        <v>7.5599013374659976E-2</v>
      </c>
    </row>
    <row r="12" spans="1:5" ht="15.75" x14ac:dyDescent="0.25">
      <c r="A12" s="1" t="s">
        <v>9</v>
      </c>
      <c r="B12" s="9">
        <v>6241794</v>
      </c>
      <c r="C12" s="9">
        <v>6339283</v>
      </c>
      <c r="D12" s="9">
        <f>C12-B12</f>
        <v>97489</v>
      </c>
      <c r="E12" s="7">
        <f>+D12/B12</f>
        <v>1.5618746789785117E-2</v>
      </c>
    </row>
    <row r="13" spans="1:5" ht="15.75" x14ac:dyDescent="0.25">
      <c r="A13" s="1" t="s">
        <v>10</v>
      </c>
      <c r="B13" s="9">
        <v>5947585</v>
      </c>
      <c r="C13" s="9">
        <v>6893485</v>
      </c>
      <c r="D13" s="9">
        <f>C13-B13</f>
        <v>945900</v>
      </c>
      <c r="E13" s="7">
        <f>+D13/B13</f>
        <v>0.15903934117797391</v>
      </c>
    </row>
    <row r="14" spans="1:5" ht="15.75" x14ac:dyDescent="0.25">
      <c r="A14" s="1" t="s">
        <v>11</v>
      </c>
      <c r="B14" s="9">
        <v>29554886</v>
      </c>
      <c r="C14" s="9">
        <v>17023092</v>
      </c>
      <c r="D14" s="9">
        <f>C14-B14</f>
        <v>-12531794</v>
      </c>
      <c r="E14" s="7">
        <f>+D14/B14</f>
        <v>-0.42401767342293251</v>
      </c>
    </row>
    <row r="15" spans="1:5" ht="15.75" x14ac:dyDescent="0.25">
      <c r="A15" s="1" t="s">
        <v>12</v>
      </c>
      <c r="B15" s="9">
        <v>2348043</v>
      </c>
      <c r="C15" s="9">
        <v>2348043</v>
      </c>
      <c r="D15" s="9">
        <f>C15-B15</f>
        <v>0</v>
      </c>
      <c r="E15" s="7">
        <f>+D15/B15</f>
        <v>0</v>
      </c>
    </row>
    <row r="16" spans="1:5" ht="15.75" x14ac:dyDescent="0.25">
      <c r="A16" s="1" t="s">
        <v>13</v>
      </c>
      <c r="B16" s="10">
        <v>75000</v>
      </c>
      <c r="C16" s="10">
        <v>75000</v>
      </c>
      <c r="D16" s="10">
        <f>C16-B16</f>
        <v>0</v>
      </c>
      <c r="E16" s="11">
        <f>+D16/B16</f>
        <v>0</v>
      </c>
    </row>
    <row r="17" spans="1:5" ht="15.75" x14ac:dyDescent="0.25">
      <c r="A17" s="4" t="s">
        <v>14</v>
      </c>
      <c r="B17" s="12">
        <f>SUM(B10:B16)</f>
        <v>117413324</v>
      </c>
      <c r="C17" s="12">
        <f>SUM(C10:C16)</f>
        <v>111370551</v>
      </c>
      <c r="D17" s="12">
        <f>SUM(D10:D16)</f>
        <v>-6042773</v>
      </c>
      <c r="E17" s="7">
        <f t="shared" ref="E10:E17" si="0">D17/B17</f>
        <v>-5.1465820012045652E-2</v>
      </c>
    </row>
    <row r="18" spans="1:5" ht="15.75" x14ac:dyDescent="0.25">
      <c r="A18" s="1"/>
      <c r="B18" s="9"/>
      <c r="C18" s="9"/>
      <c r="D18" s="9"/>
      <c r="E18" s="7"/>
    </row>
    <row r="19" spans="1:5" ht="15.75" x14ac:dyDescent="0.25">
      <c r="A19" s="1"/>
      <c r="B19" s="9"/>
      <c r="C19" s="9"/>
      <c r="D19" s="9"/>
      <c r="E19" s="7"/>
    </row>
    <row r="20" spans="1:5" ht="15.75" x14ac:dyDescent="0.25">
      <c r="A20" s="1"/>
      <c r="B20" s="9"/>
      <c r="C20" s="9"/>
      <c r="D20" s="9"/>
      <c r="E20" s="7"/>
    </row>
    <row r="21" spans="1:5" ht="15.75" x14ac:dyDescent="0.25">
      <c r="A21" s="2" t="s">
        <v>24</v>
      </c>
      <c r="B21" s="9"/>
      <c r="C21" s="9"/>
      <c r="D21" s="9"/>
      <c r="E21" s="7"/>
    </row>
    <row r="22" spans="1:5" ht="15.75" x14ac:dyDescent="0.25">
      <c r="A22" s="1" t="s">
        <v>15</v>
      </c>
      <c r="B22" s="9">
        <v>115913324</v>
      </c>
      <c r="C22" s="9">
        <v>110370551</v>
      </c>
      <c r="D22" s="9">
        <f>C22-B22</f>
        <v>-5542773</v>
      </c>
      <c r="E22" s="7">
        <f>+D22/B22</f>
        <v>-4.7818255992727807E-2</v>
      </c>
    </row>
    <row r="23" spans="1:5" ht="15.75" x14ac:dyDescent="0.25">
      <c r="A23" s="1" t="s">
        <v>16</v>
      </c>
      <c r="B23" s="9">
        <v>0</v>
      </c>
      <c r="C23" s="9">
        <v>0</v>
      </c>
      <c r="D23" s="9">
        <v>0</v>
      </c>
      <c r="E23" s="7">
        <v>0</v>
      </c>
    </row>
    <row r="24" spans="1:5" ht="15.75" x14ac:dyDescent="0.25">
      <c r="A24" s="1" t="s">
        <v>17</v>
      </c>
      <c r="B24" s="9">
        <v>0</v>
      </c>
      <c r="C24" s="9">
        <v>0</v>
      </c>
      <c r="D24" s="9">
        <v>0</v>
      </c>
      <c r="E24" s="7">
        <v>0</v>
      </c>
    </row>
    <row r="25" spans="1:5" ht="15.75" x14ac:dyDescent="0.25">
      <c r="A25" s="1" t="s">
        <v>18</v>
      </c>
      <c r="B25" s="9">
        <v>0</v>
      </c>
      <c r="C25" s="9">
        <v>0</v>
      </c>
      <c r="D25" s="9">
        <f>C25-B25</f>
        <v>0</v>
      </c>
      <c r="E25" s="7">
        <v>0</v>
      </c>
    </row>
    <row r="26" spans="1:5" ht="15.75" x14ac:dyDescent="0.25">
      <c r="A26" s="1" t="s">
        <v>19</v>
      </c>
      <c r="B26" s="9"/>
      <c r="C26" s="9"/>
      <c r="D26" s="9"/>
      <c r="E26" s="7"/>
    </row>
    <row r="27" spans="1:5" ht="15.75" x14ac:dyDescent="0.25">
      <c r="A27" s="1" t="s">
        <v>20</v>
      </c>
      <c r="B27" s="9">
        <v>1500000</v>
      </c>
      <c r="C27" s="9">
        <v>1000000</v>
      </c>
      <c r="D27" s="9">
        <f>C27-B27</f>
        <v>-500000</v>
      </c>
      <c r="E27" s="7">
        <f>+D27/B27</f>
        <v>-0.33333333333333331</v>
      </c>
    </row>
    <row r="28" spans="1:5" ht="15.75" x14ac:dyDescent="0.25">
      <c r="A28" s="1" t="s">
        <v>21</v>
      </c>
      <c r="B28" s="10">
        <v>0</v>
      </c>
      <c r="C28" s="10">
        <v>0</v>
      </c>
      <c r="D28" s="10">
        <v>0</v>
      </c>
      <c r="E28" s="11">
        <v>0</v>
      </c>
    </row>
    <row r="29" spans="1:5" ht="15.75" x14ac:dyDescent="0.25">
      <c r="A29" s="4" t="s">
        <v>25</v>
      </c>
      <c r="B29" s="12">
        <f>SUM(B22:B28)</f>
        <v>117413324</v>
      </c>
      <c r="C29" s="12">
        <f>SUM(C22:C28)</f>
        <v>111370551</v>
      </c>
      <c r="D29" s="12">
        <f>SUM(D22:D28)</f>
        <v>-6042773</v>
      </c>
      <c r="E29" s="7">
        <f>+D29/B29</f>
        <v>-5.1465820012045652E-2</v>
      </c>
    </row>
    <row r="30" spans="1:5" x14ac:dyDescent="0.25">
      <c r="B30" s="13"/>
      <c r="C30" s="13"/>
      <c r="D30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Dang</dc:creator>
  <cp:lastModifiedBy>Tracey Dang</cp:lastModifiedBy>
  <dcterms:created xsi:type="dcterms:W3CDTF">2024-08-27T14:18:17Z</dcterms:created>
  <dcterms:modified xsi:type="dcterms:W3CDTF">2024-08-27T14:28:16Z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