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ql_moved 08.07.23_TD\Budget\2026_Budget\"/>
    </mc:Choice>
  </mc:AlternateContent>
  <xr:revisionPtr revIDLastSave="0" documentId="13_ncr:1_{34B8F4A7-0033-4EBF-8249-FD91E9EB25CD}" xr6:coauthVersionLast="47" xr6:coauthVersionMax="47" xr10:uidLastSave="{00000000-0000-0000-0000-000000000000}"/>
  <bookViews>
    <workbookView xWindow="-120" yWindow="-120" windowWidth="29040" windowHeight="15840" xr2:uid="{CF3C943A-5C91-4668-A68E-A8F7EFC2CF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2" i="1"/>
  <c r="D22" i="1" s="1"/>
  <c r="E22" i="1" s="1"/>
  <c r="D29" i="1"/>
  <c r="E29" i="1" s="1"/>
  <c r="D28" i="1"/>
  <c r="E27" i="1"/>
  <c r="D25" i="1"/>
  <c r="D24" i="1"/>
  <c r="D23" i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8" i="1"/>
  <c r="E8" i="1" s="1"/>
  <c r="D7" i="1"/>
  <c r="E7" i="1" s="1"/>
</calcChain>
</file>

<file path=xl/sharedStrings.xml><?xml version="1.0" encoding="utf-8"?>
<sst xmlns="http://schemas.openxmlformats.org/spreadsheetml/2006/main" count="26" uniqueCount="25">
  <si>
    <t>BUDGETED EXPENDITURES</t>
  </si>
  <si>
    <t>Account Groups</t>
  </si>
  <si>
    <t>Number of Positions</t>
  </si>
  <si>
    <t>Part-time &amp; Seasonal FTEs</t>
  </si>
  <si>
    <t>Salaries, Wages &amp; Related</t>
  </si>
  <si>
    <t>Employee Benefits</t>
  </si>
  <si>
    <t>Office &amp; Field Operations</t>
  </si>
  <si>
    <t>Computer Operations</t>
  </si>
  <si>
    <t>Professional Services</t>
  </si>
  <si>
    <t>Office Space, Utilities &amp; Maint.</t>
  </si>
  <si>
    <t>Capital Expenditures</t>
  </si>
  <si>
    <t>TOTAL BUDGET</t>
  </si>
  <si>
    <t>Jurisdiction Allocations</t>
  </si>
  <si>
    <t>Interest Income</t>
  </si>
  <si>
    <t>Other Income</t>
  </si>
  <si>
    <t>Application of Restricted Funds</t>
  </si>
  <si>
    <t>Application of Unrestricted Funds</t>
  </si>
  <si>
    <t xml:space="preserve">    General Fund</t>
  </si>
  <si>
    <t xml:space="preserve">    Internal Service Fund</t>
  </si>
  <si>
    <t>BUDGET</t>
  </si>
  <si>
    <t>%</t>
  </si>
  <si>
    <t>Variance</t>
  </si>
  <si>
    <t>Change</t>
  </si>
  <si>
    <t>REVENUES</t>
  </si>
  <si>
    <t>TOTAL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</si>
</sst>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0"/>
      <color theme="1"/>
      <name val="Aptos Narrow"/>
      <family val="2"/>
      <scheme val="minor"/>
    </font>
    <font>
      <sz val="11"/>
      <name val="Verdana"/>
      <family val="2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2" fillId="0" borderId="0"/>
  </cellStyleXfs>
  <cellXfs count="23">
    <xf numFmtId="0" fontId="0" fillId="0" borderId="0" xfId="0"/>
    <xf numFmtId="38" fontId="3" fillId="0" borderId="0" xfId="2" applyFont="1"/>
    <xf numFmtId="10" fontId="3" fillId="0" borderId="0" xfId="2" applyNumberFormat="1" applyFont="1"/>
    <xf numFmtId="0" fontId="4" fillId="0" borderId="0" xfId="0" applyFont="1"/>
    <xf numFmtId="0" fontId="5" fillId="0" borderId="0" xfId="0" applyFont="1"/>
    <xf numFmtId="38" fontId="6" fillId="0" borderId="0" xfId="2" applyFont="1"/>
    <xf numFmtId="10" fontId="6" fillId="0" borderId="0" xfId="2" applyNumberFormat="1" applyFont="1"/>
    <xf numFmtId="164" fontId="6" fillId="0" borderId="0" xfId="2" applyNumberFormat="1" applyFont="1"/>
    <xf numFmtId="10" fontId="6" fillId="0" borderId="0" xfId="1" applyNumberFormat="1" applyFont="1"/>
    <xf numFmtId="10" fontId="6" fillId="0" borderId="1" xfId="1" applyNumberFormat="1" applyFont="1" applyBorder="1"/>
    <xf numFmtId="37" fontId="4" fillId="0" borderId="0" xfId="0" applyNumberFormat="1" applyFont="1"/>
    <xf numFmtId="37" fontId="6" fillId="0" borderId="0" xfId="2" applyNumberFormat="1" applyFont="1"/>
    <xf numFmtId="37" fontId="6" fillId="0" borderId="1" xfId="2" applyNumberFormat="1" applyFont="1" applyBorder="1"/>
    <xf numFmtId="37" fontId="4" fillId="0" borderId="1" xfId="0" applyNumberFormat="1" applyFont="1" applyBorder="1"/>
    <xf numFmtId="0" fontId="4" fillId="0" borderId="0" xfId="0" applyFont="1" applyAlignment="1">
      <alignment horizontal="center" vertical="center"/>
    </xf>
    <xf numFmtId="38" fontId="6" fillId="0" borderId="0" xfId="2" applyFont="1" applyAlignment="1">
      <alignment horizontal="center" vertical="center"/>
    </xf>
    <xf numFmtId="10" fontId="6" fillId="0" borderId="0" xfId="2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10" fontId="6" fillId="0" borderId="1" xfId="2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164" fontId="4" fillId="0" borderId="0" xfId="0" applyNumberFormat="1" applyFont="1"/>
  </cellXfs>
  <cellStyles count="3">
    <cellStyle name="Normal" xfId="0" builtinId="0"/>
    <cellStyle name="Normal_05METHFINANCE" xfId="2" xr:uid="{532D8F83-60D3-4EA1-B6E2-5C06D0FECDD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64D9-C7D4-471B-8D3B-8EE7B8FE80D8}">
  <dimension ref="A1:E31"/>
  <sheetViews>
    <sheetView tabSelected="1" workbookViewId="0">
      <selection activeCell="J22" sqref="J21:J22"/>
    </sheetView>
  </sheetViews>
  <sheetFormatPr defaultRowHeight="15" x14ac:dyDescent="0.25"/>
  <cols>
    <col min="1" max="1" width="31" bestFit="1" customWidth="1"/>
    <col min="2" max="3" width="16.7109375" bestFit="1" customWidth="1"/>
    <col min="4" max="4" width="17.140625" customWidth="1"/>
    <col min="5" max="5" width="11.42578125" bestFit="1" customWidth="1"/>
  </cols>
  <sheetData>
    <row r="1" spans="1:5" x14ac:dyDescent="0.25">
      <c r="B1" s="3"/>
      <c r="C1" s="3"/>
      <c r="D1" s="1"/>
      <c r="E1" s="2"/>
    </row>
    <row r="2" spans="1:5" x14ac:dyDescent="0.25">
      <c r="B2" s="3"/>
      <c r="C2" s="3"/>
      <c r="D2" s="1"/>
      <c r="E2" s="2"/>
    </row>
    <row r="3" spans="1:5" x14ac:dyDescent="0.25">
      <c r="B3" s="3"/>
      <c r="C3" s="3"/>
      <c r="D3" s="1"/>
      <c r="E3" s="2"/>
    </row>
    <row r="4" spans="1:5" x14ac:dyDescent="0.25">
      <c r="A4" s="20" t="s">
        <v>0</v>
      </c>
      <c r="B4" s="14">
        <v>2025</v>
      </c>
      <c r="C4" s="14">
        <v>2026</v>
      </c>
      <c r="D4" s="15"/>
      <c r="E4" s="16" t="s">
        <v>20</v>
      </c>
    </row>
    <row r="5" spans="1:5" x14ac:dyDescent="0.25">
      <c r="B5" s="17" t="s">
        <v>19</v>
      </c>
      <c r="C5" s="17" t="s">
        <v>19</v>
      </c>
      <c r="D5" s="18" t="s">
        <v>21</v>
      </c>
      <c r="E5" s="19" t="s">
        <v>22</v>
      </c>
    </row>
    <row r="6" spans="1:5" x14ac:dyDescent="0.25">
      <c r="A6" s="20" t="s">
        <v>1</v>
      </c>
      <c r="B6" s="3"/>
      <c r="C6" s="3"/>
      <c r="D6" s="5"/>
      <c r="E6" s="6"/>
    </row>
    <row r="7" spans="1:5" x14ac:dyDescent="0.25">
      <c r="A7" t="s">
        <v>2</v>
      </c>
      <c r="B7" s="22">
        <v>716</v>
      </c>
      <c r="C7" s="22">
        <v>742</v>
      </c>
      <c r="D7" s="7">
        <f>+C7-B7</f>
        <v>26</v>
      </c>
      <c r="E7" s="8">
        <f>+D7/B7</f>
        <v>3.6312849162011177E-2</v>
      </c>
    </row>
    <row r="8" spans="1:5" x14ac:dyDescent="0.25">
      <c r="A8" t="s">
        <v>3</v>
      </c>
      <c r="B8" s="22">
        <v>12.688461538461537</v>
      </c>
      <c r="C8" s="22">
        <v>13.767692307692307</v>
      </c>
      <c r="D8" s="7">
        <f>+C8-B8</f>
        <v>1.0792307692307705</v>
      </c>
      <c r="E8" s="8">
        <f>+D8/B8</f>
        <v>8.5056077599272625E-2</v>
      </c>
    </row>
    <row r="9" spans="1:5" x14ac:dyDescent="0.25">
      <c r="B9" s="3"/>
      <c r="C9" s="3"/>
      <c r="D9" s="7"/>
      <c r="E9" s="8"/>
    </row>
    <row r="10" spans="1:5" x14ac:dyDescent="0.25">
      <c r="A10" t="s">
        <v>4</v>
      </c>
      <c r="B10" s="10">
        <v>57287930</v>
      </c>
      <c r="C10" s="10">
        <v>61456478</v>
      </c>
      <c r="D10" s="11">
        <f t="shared" ref="D10:D17" si="0">+C10-B10</f>
        <v>4168548</v>
      </c>
      <c r="E10" s="8">
        <f t="shared" ref="E10:E17" si="1">+D10/B10</f>
        <v>7.2764856401688796E-2</v>
      </c>
    </row>
    <row r="11" spans="1:5" x14ac:dyDescent="0.25">
      <c r="A11" t="s">
        <v>5</v>
      </c>
      <c r="B11" s="10">
        <v>21403718</v>
      </c>
      <c r="C11" s="10">
        <v>23155510</v>
      </c>
      <c r="D11" s="11">
        <f t="shared" si="0"/>
        <v>1751792</v>
      </c>
      <c r="E11" s="8">
        <f t="shared" si="1"/>
        <v>8.1845219601566419E-2</v>
      </c>
    </row>
    <row r="12" spans="1:5" x14ac:dyDescent="0.25">
      <c r="A12" t="s">
        <v>6</v>
      </c>
      <c r="B12" s="10">
        <v>6339283</v>
      </c>
      <c r="C12" s="10">
        <v>6422805</v>
      </c>
      <c r="D12" s="11">
        <f t="shared" si="0"/>
        <v>83522</v>
      </c>
      <c r="E12" s="8">
        <f t="shared" si="1"/>
        <v>1.3175307049708934E-2</v>
      </c>
    </row>
    <row r="13" spans="1:5" x14ac:dyDescent="0.25">
      <c r="A13" t="s">
        <v>7</v>
      </c>
      <c r="B13" s="10">
        <v>6893485</v>
      </c>
      <c r="C13" s="10">
        <v>7246285</v>
      </c>
      <c r="D13" s="11">
        <f t="shared" si="0"/>
        <v>352800</v>
      </c>
      <c r="E13" s="8">
        <f t="shared" si="1"/>
        <v>5.1178757914175484E-2</v>
      </c>
    </row>
    <row r="14" spans="1:5" x14ac:dyDescent="0.25">
      <c r="A14" t="s">
        <v>8</v>
      </c>
      <c r="B14" s="10">
        <v>17023092</v>
      </c>
      <c r="C14" s="10">
        <v>17883287</v>
      </c>
      <c r="D14" s="11">
        <f t="shared" si="0"/>
        <v>860195</v>
      </c>
      <c r="E14" s="8">
        <f t="shared" si="1"/>
        <v>5.0531066859064146E-2</v>
      </c>
    </row>
    <row r="15" spans="1:5" x14ac:dyDescent="0.25">
      <c r="A15" t="s">
        <v>9</v>
      </c>
      <c r="B15" s="10">
        <v>2348043</v>
      </c>
      <c r="C15" s="10">
        <v>2586904</v>
      </c>
      <c r="D15" s="11">
        <f t="shared" si="0"/>
        <v>238861</v>
      </c>
      <c r="E15" s="8">
        <f t="shared" si="1"/>
        <v>0.10172769408396695</v>
      </c>
    </row>
    <row r="16" spans="1:5" x14ac:dyDescent="0.25">
      <c r="A16" t="s">
        <v>10</v>
      </c>
      <c r="B16" s="13">
        <v>75000</v>
      </c>
      <c r="C16" s="13">
        <v>75000</v>
      </c>
      <c r="D16" s="12">
        <f t="shared" si="0"/>
        <v>0</v>
      </c>
      <c r="E16" s="9">
        <f t="shared" si="1"/>
        <v>0</v>
      </c>
    </row>
    <row r="17" spans="1:5" x14ac:dyDescent="0.25">
      <c r="A17" s="21" t="s">
        <v>11</v>
      </c>
      <c r="B17" s="10">
        <v>111370551</v>
      </c>
      <c r="C17" s="10">
        <v>118826269</v>
      </c>
      <c r="D17" s="11">
        <f t="shared" si="0"/>
        <v>7455718</v>
      </c>
      <c r="E17" s="8">
        <f t="shared" si="1"/>
        <v>6.6945147824580664E-2</v>
      </c>
    </row>
    <row r="18" spans="1:5" x14ac:dyDescent="0.25">
      <c r="B18" s="10"/>
      <c r="C18" s="10"/>
      <c r="D18" s="11"/>
      <c r="E18" s="8"/>
    </row>
    <row r="19" spans="1:5" x14ac:dyDescent="0.25">
      <c r="B19" s="10"/>
      <c r="C19" s="10"/>
      <c r="D19" s="11"/>
      <c r="E19" s="8"/>
    </row>
    <row r="20" spans="1:5" x14ac:dyDescent="0.25">
      <c r="B20" s="10"/>
      <c r="C20" s="10"/>
      <c r="D20" s="11"/>
      <c r="E20" s="8"/>
    </row>
    <row r="21" spans="1:5" x14ac:dyDescent="0.25">
      <c r="A21" s="20" t="s">
        <v>23</v>
      </c>
      <c r="B21" s="10"/>
      <c r="C21" s="10"/>
      <c r="D21" s="11"/>
      <c r="E21" s="8"/>
    </row>
    <row r="22" spans="1:5" x14ac:dyDescent="0.25">
      <c r="A22" t="s">
        <v>12</v>
      </c>
      <c r="B22" s="10">
        <v>110370551</v>
      </c>
      <c r="C22" s="10">
        <f>C29-C27</f>
        <v>115726269</v>
      </c>
      <c r="D22" s="11">
        <f t="shared" ref="D22:D29" si="2">+C22-B22</f>
        <v>5355718</v>
      </c>
      <c r="E22" s="8">
        <f>+D22/B22</f>
        <v>4.8524882330251304E-2</v>
      </c>
    </row>
    <row r="23" spans="1:5" x14ac:dyDescent="0.25">
      <c r="A23" t="s">
        <v>13</v>
      </c>
      <c r="B23" s="10">
        <v>0</v>
      </c>
      <c r="C23" s="10">
        <v>0</v>
      </c>
      <c r="D23" s="11">
        <f t="shared" si="2"/>
        <v>0</v>
      </c>
      <c r="E23" s="8">
        <v>0</v>
      </c>
    </row>
    <row r="24" spans="1:5" x14ac:dyDescent="0.25">
      <c r="A24" t="s">
        <v>14</v>
      </c>
      <c r="B24" s="10">
        <v>0</v>
      </c>
      <c r="C24" s="10">
        <v>0</v>
      </c>
      <c r="D24" s="11">
        <f t="shared" si="2"/>
        <v>0</v>
      </c>
      <c r="E24" s="8">
        <v>0</v>
      </c>
    </row>
    <row r="25" spans="1:5" x14ac:dyDescent="0.25">
      <c r="A25" t="s">
        <v>15</v>
      </c>
      <c r="B25" s="10">
        <v>0</v>
      </c>
      <c r="C25" s="10">
        <v>0</v>
      </c>
      <c r="D25" s="11">
        <f t="shared" si="2"/>
        <v>0</v>
      </c>
      <c r="E25" s="8">
        <v>0</v>
      </c>
    </row>
    <row r="26" spans="1:5" x14ac:dyDescent="0.25">
      <c r="A26" t="s">
        <v>16</v>
      </c>
      <c r="B26" s="10"/>
      <c r="C26" s="10"/>
      <c r="D26" s="11"/>
      <c r="E26" s="8"/>
    </row>
    <row r="27" spans="1:5" x14ac:dyDescent="0.25">
      <c r="A27" t="s">
        <v>17</v>
      </c>
      <c r="B27" s="10">
        <v>1000000</v>
      </c>
      <c r="C27" s="10">
        <v>3100000</v>
      </c>
      <c r="D27" s="11">
        <f>+C27-B27</f>
        <v>2100000</v>
      </c>
      <c r="E27" s="8">
        <f t="shared" ref="E27:E29" si="3">+D27/B27</f>
        <v>2.1</v>
      </c>
    </row>
    <row r="28" spans="1:5" x14ac:dyDescent="0.25">
      <c r="A28" t="s">
        <v>18</v>
      </c>
      <c r="B28" s="13">
        <v>0</v>
      </c>
      <c r="C28" s="13">
        <v>0</v>
      </c>
      <c r="D28" s="12">
        <f t="shared" si="2"/>
        <v>0</v>
      </c>
      <c r="E28" s="9">
        <v>0</v>
      </c>
    </row>
    <row r="29" spans="1:5" x14ac:dyDescent="0.25">
      <c r="A29" s="21" t="s">
        <v>24</v>
      </c>
      <c r="B29" s="10">
        <v>111370551</v>
      </c>
      <c r="C29" s="10">
        <v>118826269</v>
      </c>
      <c r="D29" s="11">
        <f t="shared" si="2"/>
        <v>7455718</v>
      </c>
      <c r="E29" s="8">
        <f t="shared" si="3"/>
        <v>6.6945147824580664E-2</v>
      </c>
    </row>
    <row r="30" spans="1:5" x14ac:dyDescent="0.25">
      <c r="B30" s="10"/>
      <c r="C30" s="10"/>
      <c r="D30" s="11"/>
      <c r="E30" s="6"/>
    </row>
    <row r="31" spans="1:5" x14ac:dyDescent="0.25">
      <c r="D31" s="4"/>
      <c r="E31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Dang</dc:creator>
  <cp:lastModifiedBy>Tracey Dang</cp:lastModifiedBy>
  <dcterms:created xsi:type="dcterms:W3CDTF">2025-06-13T13:55:32Z</dcterms:created>
  <dcterms:modified xsi:type="dcterms:W3CDTF">2026-06-02T16:45:13Z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